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<sst xmlns="http://schemas.openxmlformats.org/spreadsheetml/2006/main" count="30" uniqueCount="30">
  <si>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</si>
  <si>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TCG100</t>
  </si>
  <si>
    <t xml:space="preserve">U</t>
  </si>
  <si>
    <t xml:space="preserve">Chaudière à gaz, domestique, à condensation, murale, pour chauffage.</t>
  </si>
  <si>
    <r>
      <rPr>
        <b/>
        <sz val="8.25"/>
        <color rgb="FF000000"/>
        <rFont val="Arial"/>
        <family val="2"/>
      </rPr>
      <t xml:space="preserve">Chaudière mural à gaz N, avec récupération de chaleur par condensation des produits de la combustion, pour chauffage, pour usage intérieur, chambre de combustion étanche et tirage forcé, allumeur électronique, sans flamme témoin, puissance utile de chauffage (80/60°C) de 5,9 à 24,5 kW, puissance utile de chauffage (30/50°C) de 6,6 à 26,7 kW, rendement (80/60°C) 97,7%, rendement (50/30°C) 106,8%, de 740x418x344 mm, Thema Condens AS 25 "SAUNIER DUVAL", avec thermostat-programmateur de milieu ambiant, programmation hebdomadaire, contrôle modulant, par radio, alimentation à piles, de 115x147x41 mm, Exacontrol E7 RC</t>
    </r>
    <r>
      <rPr>
        <sz val="8.25"/>
        <color rgb="FF000000"/>
        <rFont val="Arial"/>
        <family val="2"/>
      </rPr>
      <t xml:space="preserve">.</t>
    </r>
  </si>
  <si>
    <t xml:space="preserve">Code interne</t>
  </si>
  <si>
    <t xml:space="preserve">Désignation</t>
  </si>
  <si>
    <t xml:space="preserve">Quantité</t>
  </si>
  <si>
    <t xml:space="preserve">Unité</t>
  </si>
  <si>
    <t xml:space="preserve">Prix unitaire</t>
  </si>
  <si>
    <t xml:space="preserve">Prix total</t>
  </si>
  <si>
    <t xml:space="preserve">mt38cmd125b</t>
  </si>
  <si>
    <t xml:space="preserve">Chaudière mural à gaz N, avec récupération de chaleur par condensation des produits de la combustion, pour chauffage, pour usage intérieur, chambre de combustion étanche et tirage forcé, allumeur électronique, sans flamme témoin, puissance utile de chauffage (80/60°C) de 5,9 à 24,5 kW, puissance utile de chauffage (30/50°C) de 6,6 à 26,7 kW, rendement (80/60°C) 97,7%, rendement (50/30°C) 106,8%, de 740x418x344 mm, Thema Condens AS 25 "SAUNIER DUVAL", y compris plaque de connexions de la chaudière et conduit pour évacuation des fumées.</t>
  </si>
  <si>
    <t xml:space="preserve">U</t>
  </si>
  <si>
    <t xml:space="preserve">mt38cmd100a</t>
  </si>
  <si>
    <t xml:space="preserve">Thermostat-programmateur de milieu ambiant, programmation hebdomadaire, contrôle modulant, par radio, alimentation à piles, de 115x147x41 mm, Exacontrol E7 RC, "SAUNIER DUVAL".</t>
  </si>
  <si>
    <t xml:space="preserve">U</t>
  </si>
  <si>
    <t xml:space="preserve">mt38www010</t>
  </si>
  <si>
    <t xml:space="preserve">Produits complémentaires pour installation de chauffage.</t>
  </si>
  <si>
    <t xml:space="preserve">U</t>
  </si>
  <si>
    <t xml:space="preserve">mo004</t>
  </si>
  <si>
    <t xml:space="preserve">Compagnon professionnel III/CP2 chauffagiste.</t>
  </si>
  <si>
    <t xml:space="preserve">h</t>
  </si>
  <si>
    <t xml:space="preserve">mo103</t>
  </si>
  <si>
    <t xml:space="preserve">Ouvrier professionnel II/OP chauffagiste.</t>
  </si>
  <si>
    <t xml:space="preserve">h</t>
  </si>
  <si>
    <t xml:space="preserve">Coûts directs complémentaires</t>
  </si>
  <si>
    <t xml:space="preserve">%</t>
  </si>
  <si>
    <t xml:space="preserve">Coût d'entretien décennal: 314.106,77DA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</si>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</sst>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31">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bottom" wrapText="1"/>
    </xf>
    <xf numFmtId="0" fontId="0" fillId="0" borderId="6" xfId="0" applyFont="1" applyAlignment="1">
      <alignment horizontal="left"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200" fontId="0" fillId="0" borderId="7" xfId="0" applyFont="1" applyAlignment="1">
      <alignment horizontal="right" vertical="top" wrapText="1"/>
    </xf>
    <xf numFmtId="0" fontId="0" fillId="0" borderId="7" xfId="0" applyFont="1" applyAlignment="1">
      <alignment horizontal="center" vertical="top" wrapText="1"/>
    </xf>
    <xf numFmtId="201" fontId="0" fillId="0" borderId="7" xfId="0" applyFont="1" applyAlignment="1">
      <alignment horizontal="right"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0" fontId="0" fillId="0" borderId="8" xfId="0" applyFont="1" applyAlignment="1">
      <alignment horizontal="center" vertical="top" wrapText="1"/>
    </xf>
    <xf numFmtId="201" fontId="0" fillId="0" borderId="8" xfId="0" applyFont="1" applyAlignment="1">
      <alignment horizontal="right" vertical="top" wrapText="1"/>
    </xf>
    <xf numFmtId="0" fontId="0" fillId="0" borderId="5" xfId="0" applyFont="1" applyAlignment="1">
      <alignment horizontal="left" vertical="top" wrapText="1"/>
    </xf>
    <xf numFmtId="200" fontId="0" fillId="0" borderId="5" xfId="0" applyFont="1" applyAlignment="1">
      <alignment horizontal="right" vertical="top" wrapText="1"/>
    </xf>
    <xf numFmtId="0" fontId="0" fillId="0" borderId="5" xfId="0" applyFont="1" applyAlignment="1">
      <alignment horizontal="center" vertical="top" wrapText="1"/>
    </xf>
    <xf numFmtId="201" fontId="0" fillId="0" borderId="5"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3.43" customWidth="1"/>
    <col min="2" max="2" width="8.84" customWidth="1"/>
    <col min="3" max="3" width="18.70" customWidth="1"/>
    <col min="4" max="4" width="28.90" customWidth="1"/>
    <col min="5" max="5" width="2.21" customWidth="1"/>
    <col min="6" max="6" width="8.16" customWidth="1"/>
    <col min="7" max="7" width="3.40" customWidth="1"/>
    <col min="8" max="8" width="2.04" customWidth="1"/>
    <col min="9" max="9" width="11.73" customWidth="1"/>
    <col min="10" max="10" width="3.23" customWidth="1"/>
    <col min="11" max="11" width="10.54" customWidth="1"/>
  </cols>
  <sheetData>
    <row r="1" spans="1:1" ht="2.25" thickBot="1" customHeight="1">
      <c r="A1" s="1" t="s">
        <v>0</v>
      </c>
      <c r="B1" s="1"/>
      <c r="C1" s="1"/>
      <c r="D1" s="1"/>
      <c r="E1" s="1"/>
      <c r="F1" s="1"/>
      <c r="G1" s="1"/>
      <c r="H1" s="1"/>
      <c r="I1" s="1"/>
      <c r="J1" s="1"/>
      <c r="K1" s="1"/>
    </row>
    <row r="3" spans="1:11" ht="34.50" thickBot="1" customHeight="1">
      <c r="A3" s="3" t="s">
        <v>1</v>
      </c>
      <c r="B3" s="3"/>
      <c r="C3" s="4" t="s">
        <v>2</v>
      </c>
      <c r="D3" s="3" t="s">
        <v>3</v>
      </c>
      <c r="E3" s="5"/>
      <c r="F3" s="5"/>
      <c r="G3" s="5"/>
      <c r="H3" s="5"/>
      <c r="I3" s="5"/>
      <c r="J3" s="5"/>
      <c r="K3" s="5"/>
    </row>
    <row r="4" spans="1:11" ht="129.00" thickBot="1" customHeight="1">
      <c r="A4" s="6" t="s">
        <v>4</v>
      </c>
      <c r="B4" s="6"/>
      <c r="C4" s="7"/>
      <c r="D4" s="7"/>
      <c r="E4" s="7"/>
      <c r="F4" s="7"/>
      <c r="G4" s="7"/>
      <c r="H4" s="7"/>
      <c r="I4" s="7"/>
      <c r="J4" s="8"/>
      <c r="K4" s="8"/>
    </row>
    <row r="7" spans="1:11" ht="13.50" thickBot="1" customHeight="1">
      <c r="A7" s="9" t="s">
        <v>5</v>
      </c>
      <c r="B7" s="9" t="s">
        <v>6</v>
      </c>
      <c r="C7" s="9"/>
      <c r="D7" s="9"/>
      <c r="E7" s="9"/>
      <c r="F7" s="9" t="s">
        <v>7</v>
      </c>
      <c r="G7" s="9" t="s">
        <v>8</v>
      </c>
      <c r="H7" s="9"/>
      <c r="I7" s="9" t="s">
        <v>9</v>
      </c>
      <c r="J7" s="9"/>
      <c r="K7" s="9" t="s">
        <v>10</v>
      </c>
    </row>
    <row r="8" spans="1:11" ht="97.50" thickBot="1" customHeight="1">
      <c r="A8" s="10" t="s">
        <v>11</v>
      </c>
      <c r="B8" s="10" t="s">
        <v>12</v>
      </c>
      <c r="C8" s="10"/>
      <c r="D8" s="10"/>
      <c r="E8" s="10"/>
      <c r="F8" s="12">
        <v>1.000000</v>
      </c>
      <c r="G8" s="14" t="s">
        <v>13</v>
      </c>
      <c r="H8" s="14"/>
      <c r="I8" s="16">
        <v>294056.900000</v>
      </c>
      <c r="J8" s="16"/>
      <c r="K8" s="16">
        <f ca="1">ROUND(INDIRECT(ADDRESS(ROW()+(0), COLUMN()+(-5), 1))*INDIRECT(ADDRESS(ROW()+(0), COLUMN()+(-2), 1)), 2)</f>
        <v>294056.900000</v>
      </c>
    </row>
    <row r="9" spans="1:11" ht="34.50" thickBot="1" customHeight="1">
      <c r="A9" s="17" t="s">
        <v>14</v>
      </c>
      <c r="B9" s="17" t="s">
        <v>15</v>
      </c>
      <c r="C9" s="17"/>
      <c r="D9" s="17"/>
      <c r="E9" s="17"/>
      <c r="F9" s="18">
        <v>1.000000</v>
      </c>
      <c r="G9" s="19" t="s">
        <v>16</v>
      </c>
      <c r="H9" s="19"/>
      <c r="I9" s="20">
        <v>27364.230000</v>
      </c>
      <c r="J9" s="20"/>
      <c r="K9" s="20">
        <f ca="1">ROUND(INDIRECT(ADDRESS(ROW()+(0), COLUMN()+(-5), 1))*INDIRECT(ADDRESS(ROW()+(0), COLUMN()+(-2), 1)), 2)</f>
        <v>27364.230000</v>
      </c>
    </row>
    <row r="10" spans="1:11" ht="13.50" thickBot="1" customHeight="1">
      <c r="A10" s="17" t="s">
        <v>17</v>
      </c>
      <c r="B10" s="17" t="s">
        <v>18</v>
      </c>
      <c r="C10" s="17"/>
      <c r="D10" s="17"/>
      <c r="E10" s="17"/>
      <c r="F10" s="18">
        <v>1.000000</v>
      </c>
      <c r="G10" s="19" t="s">
        <v>19</v>
      </c>
      <c r="H10" s="19"/>
      <c r="I10" s="20">
        <v>243.240000</v>
      </c>
      <c r="J10" s="20"/>
      <c r="K10" s="20">
        <f ca="1">ROUND(INDIRECT(ADDRESS(ROW()+(0), COLUMN()+(-5), 1))*INDIRECT(ADDRESS(ROW()+(0), COLUMN()+(-2), 1)), 2)</f>
        <v>243.240000</v>
      </c>
    </row>
    <row r="11" spans="1:11" ht="13.50" thickBot="1" customHeight="1">
      <c r="A11" s="17" t="s">
        <v>20</v>
      </c>
      <c r="B11" s="17" t="s">
        <v>21</v>
      </c>
      <c r="C11" s="17"/>
      <c r="D11" s="17"/>
      <c r="E11" s="17"/>
      <c r="F11" s="18">
        <v>3.603000</v>
      </c>
      <c r="G11" s="19" t="s">
        <v>22</v>
      </c>
      <c r="H11" s="19"/>
      <c r="I11" s="20">
        <v>404.100000</v>
      </c>
      <c r="J11" s="20"/>
      <c r="K11" s="20">
        <f ca="1">ROUND(INDIRECT(ADDRESS(ROW()+(0), COLUMN()+(-5), 1))*INDIRECT(ADDRESS(ROW()+(0), COLUMN()+(-2), 1)), 2)</f>
        <v>1455.970000</v>
      </c>
    </row>
    <row r="12" spans="1:11" ht="13.50" thickBot="1" customHeight="1">
      <c r="A12" s="17" t="s">
        <v>23</v>
      </c>
      <c r="B12" s="21" t="s">
        <v>24</v>
      </c>
      <c r="C12" s="21"/>
      <c r="D12" s="21"/>
      <c r="E12" s="21"/>
      <c r="F12" s="22">
        <v>3.603000</v>
      </c>
      <c r="G12" s="23" t="s">
        <v>25</v>
      </c>
      <c r="H12" s="23"/>
      <c r="I12" s="24">
        <v>287.330000</v>
      </c>
      <c r="J12" s="24"/>
      <c r="K12" s="24">
        <f ca="1">ROUND(INDIRECT(ADDRESS(ROW()+(0), COLUMN()+(-5), 1))*INDIRECT(ADDRESS(ROW()+(0), COLUMN()+(-2), 1)), 2)</f>
        <v>1035.250000</v>
      </c>
    </row>
    <row r="13" spans="1:11" ht="13.50" thickBot="1" customHeight="1">
      <c r="A13" s="21"/>
      <c r="B13" s="25" t="s">
        <v>26</v>
      </c>
      <c r="C13" s="25"/>
      <c r="D13" s="25"/>
      <c r="E13" s="25"/>
      <c r="F13" s="26">
        <v>2.000000</v>
      </c>
      <c r="G13" s="27" t="s">
        <v>27</v>
      </c>
      <c r="H13" s="27"/>
      <c r="I13" s="28">
        <f ca="1">ROUND(SUM(INDIRECT(ADDRESS(ROW()+(-1), COLUMN()+(2), 1)),INDIRECT(ADDRESS(ROW()+(-2), COLUMN()+(2), 1)),INDIRECT(ADDRESS(ROW()+(-3), COLUMN()+(2), 1)),INDIRECT(ADDRESS(ROW()+(-4), COLUMN()+(2), 1)),INDIRECT(ADDRESS(ROW()+(-5), COLUMN()+(2), 1))), 2)</f>
        <v>324155.590000</v>
      </c>
      <c r="J13" s="28"/>
      <c r="K13" s="28">
        <f ca="1">ROUND(INDIRECT(ADDRESS(ROW()+(0), COLUMN()+(-5), 1))*INDIRECT(ADDRESS(ROW()+(0), COLUMN()+(-2), 1))/100, 2)</f>
        <v>6483.110000</v>
      </c>
    </row>
    <row r="14" spans="1:11" ht="13.50" thickBot="1" customHeight="1">
      <c r="A14" s="6" t="s">
        <v>28</v>
      </c>
      <c r="B14" s="7"/>
      <c r="C14" s="7"/>
      <c r="D14" s="7"/>
      <c r="E14" s="7"/>
      <c r="F14" s="7"/>
      <c r="G14" s="29"/>
      <c r="H14" s="29"/>
      <c r="I14" s="6" t="s">
        <v>29</v>
      </c>
      <c r="J14" s="6"/>
      <c r="K14" s="30">
        <f ca="1">ROUND(SUM(INDIRECT(ADDRESS(ROW()+(-1), COLUMN()+(0), 1)),INDIRECT(ADDRESS(ROW()+(-2), COLUMN()+(0), 1)),INDIRECT(ADDRESS(ROW()+(-3), COLUMN()+(0), 1)),INDIRECT(ADDRESS(ROW()+(-4), COLUMN()+(0), 1)),INDIRECT(ADDRESS(ROW()+(-5), COLUMN()+(0), 1)),INDIRECT(ADDRESS(ROW()+(-6), COLUMN()+(0), 1))), 2)</f>
        <v>330638.700000</v>
      </c>
    </row>
  </sheetData>
  <mergeCells count="30">
    <mergeCell ref="A1:K1"/>
    <mergeCell ref="A3:B3"/>
    <mergeCell ref="E3:G3"/>
    <mergeCell ref="H3:I3"/>
    <mergeCell ref="J3:K3"/>
    <mergeCell ref="A4:K4"/>
    <mergeCell ref="B7:E7"/>
    <mergeCell ref="G7:H7"/>
    <mergeCell ref="I7:J7"/>
    <mergeCell ref="B8:E8"/>
    <mergeCell ref="G8:H8"/>
    <mergeCell ref="I8:J8"/>
    <mergeCell ref="B9:E9"/>
    <mergeCell ref="G9:H9"/>
    <mergeCell ref="I9:J9"/>
    <mergeCell ref="B10:E10"/>
    <mergeCell ref="G10:H10"/>
    <mergeCell ref="I10:J10"/>
    <mergeCell ref="B11:E11"/>
    <mergeCell ref="G11:H11"/>
    <mergeCell ref="I11:J11"/>
    <mergeCell ref="B12:E12"/>
    <mergeCell ref="G12:H12"/>
    <mergeCell ref="I12:J12"/>
    <mergeCell ref="B13:E13"/>
    <mergeCell ref="G13:H13"/>
    <mergeCell ref="I13:J13"/>
    <mergeCell ref="A14:F14"/>
    <mergeCell ref="G14:H14"/>
    <mergeCell ref="I14:J14"/>
  </mergeCells>
  <pageMargins left="0.620079" right="0.472441" top="0.472441" bottom="0.472441" header="0.0" footer="0.0"/>
  <pageSetup paperSize="9" orientation="portrait"/>
  <rowBreaks count="0" manualBreakCount="0">
    </rowBreaks>
</worksheet>
</file>