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<sst xmlns="http://schemas.openxmlformats.org/spreadsheetml/2006/main" count="33" uniqueCount="33">
  <si>
    <t xml:space="preserve"/>
  </si>
  <si>
    <t xml:space="preserve">TCC020</t>
  </si>
  <si>
    <t xml:space="preserve">U</t>
  </si>
  <si>
    <t xml:space="preserve">Chauffe-eau à gaz, conventionnel.</t>
  </si>
  <si>
    <r>
      <rPr>
        <sz val="8.25"/>
        <color rgb="FF000000"/>
        <rFont val="Arial"/>
        <family val="2"/>
      </rPr>
      <t xml:space="preserve">Chauffe-eau instantané à gaz N, pour le service d'E.C.S., mural vertical, pour usage intérieur, chambre de combustion étanche, allumeur électronique à réseau électrique, sans flamme témoin, faible niveau d'émissions de NOx, contrôle thermostatique de température, écran tactile couleur, valide pour conduits d'évacuation de gaz allant jusqu'à 4 m, débit d'E.C.S. 15 l/min, puissance d'E.C.S. de 4,7 à 27 kW, efficacité à 100% de la charge nominale 90%, efficacité à 30% de la charge nominale 94%, efficacité énergétique classe A, profil de consommation XL, dimensions 575x365x170 mm, poids 13 kg, avec dispositif de contrôle d'évacuation des produits de la combustion et contrôle de flamme par sonde d'ionisation. Sans inclure le conduit pour l'évacuation des produits de la combustion. Comprend le support et les ancrages de fixation verticale, les vannes à sphère, les flexibles de raccordement. Totalement monté, connecté et testé.</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</si>
  <si>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</si>
  <si>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</si>
  <si>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</si>
  <si>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</si>
  <si>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</si>
  <si>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</si>
  <si>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mt38cgj015ea</t>
  </si>
  <si>
    <t xml:space="preserve">Chauffe-eau instantané à gaz N, pour le service d'E.C.S., mural vertical, pour usage intérieur, chambre de combustion étanche, allumeur électronique à réseau électrique, sans flamme témoin, faible niveau d'émissions de NOx, contrôle thermostatique de température, écran tactile couleur, valide pour conduits d'évacuation de gaz allant jusqu'à 4 m, débit d'E.C.S. 15 l/min, puissance d'E.C.S. de 4,7 à 27 kW, efficacité à 100% de la charge nominale 90%, efficacité à 30% de la charge nominale 94%, efficacité énergétique classe A, profil de consommation XL, dimensions 575x365x170 mm, poids 13 kg, avec dispositif de contrôle d'évacuation des produits de la combustion et contrôle de flamme par sonde d'ionisation.</t>
  </si>
  <si>
    <t xml:space="preserve">U</t>
  </si>
  <si>
    <t xml:space="preserve">mt37sve010c</t>
  </si>
  <si>
    <t xml:space="preserve">Vanne à sphère en laiton nickelé à visser de 3/4".</t>
  </si>
  <si>
    <t xml:space="preserve">U</t>
  </si>
  <si>
    <t xml:space="preserve">mt38tew010a</t>
  </si>
  <si>
    <t xml:space="preserve">Tube flexible de 20 cm et de 1/2" de diamètre.</t>
  </si>
  <si>
    <t xml:space="preserve">U</t>
  </si>
  <si>
    <t xml:space="preserve">mt38www011</t>
  </si>
  <si>
    <t xml:space="preserve">Matériel auxiliaire pour installations d'E.C.S.</t>
  </si>
  <si>
    <t xml:space="preserve">U</t>
  </si>
  <si>
    <t xml:space="preserve">mo004</t>
  </si>
  <si>
    <t xml:space="preserve">Compagnon professionnel III/CP2 chauffagiste.</t>
  </si>
  <si>
    <t xml:space="preserve">h</t>
  </si>
  <si>
    <t xml:space="preserve">mo103</t>
  </si>
  <si>
    <t xml:space="preserve">Ouvrier professionnel II/OP chauffagiste.</t>
  </si>
  <si>
    <t xml:space="preserve">h</t>
  </si>
  <si>
    <t xml:space="preserve">Frais de chantier des unités d'ouvrage</t>
  </si>
  <si>
    <t xml:space="preserve">%</t>
  </si>
  <si>
    <t xml:space="preserve">Coût d'entretien décennal: 133.851,69DA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</si>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</sst>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33" customWidth="1"/>
    <col min="2" max="2" width="4.93" customWidth="1"/>
    <col min="3" max="3" width="76.16" customWidth="1"/>
    <col min="4" max="4" width="8.16" customWidth="1"/>
    <col min="5" max="5" width="5.44" customWidth="1"/>
    <col min="6" max="6" width="14.96" customWidth="1"/>
    <col min="7" max="7" width="10.54"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87.00" thickBot="1" customHeight="1">
      <c r="A5" s="5" t="s">
        <v>4</v>
      </c>
      <c r="B5" s="5"/>
      <c r="C5" s="5"/>
      <c r="D5" s="5"/>
      <c r="E5" s="5"/>
      <c r="F5" s="5"/>
      <c r="G5" s="5"/>
    </row>
    <row r="8" spans="1:7" ht="13.50" thickBot="1" customHeight="1">
      <c r="A8" s="6" t="s">
        <v>5</v>
      </c>
      <c r="B8" s="6"/>
      <c r="C8" s="6" t="s">
        <v>6</v>
      </c>
      <c r="D8" s="6" t="s">
        <v>7</v>
      </c>
      <c r="E8" s="6" t="s">
        <v>8</v>
      </c>
      <c r="F8" s="6" t="s">
        <v>9</v>
      </c>
      <c r="G8" s="6" t="s">
        <v>10</v>
      </c>
    </row>
    <row r="9" spans="1:7" ht="97.50" thickBot="1" customHeight="1">
      <c r="A9" s="7" t="s">
        <v>11</v>
      </c>
      <c r="B9" s="7"/>
      <c r="C9" s="7" t="s">
        <v>12</v>
      </c>
      <c r="D9" s="9">
        <v>1</v>
      </c>
      <c r="E9" s="11" t="s">
        <v>13</v>
      </c>
      <c r="F9" s="13">
        <v>130547</v>
      </c>
      <c r="G9" s="13">
        <f ca="1">ROUND(INDIRECT(ADDRESS(ROW()+(0), COLUMN()+(-3), 1))*INDIRECT(ADDRESS(ROW()+(0), COLUMN()+(-1), 1)), 2)</f>
        <v>130547</v>
      </c>
    </row>
    <row r="10" spans="1:7" ht="13.50" thickBot="1" customHeight="1">
      <c r="A10" s="14" t="s">
        <v>14</v>
      </c>
      <c r="B10" s="14"/>
      <c r="C10" s="14" t="s">
        <v>15</v>
      </c>
      <c r="D10" s="15">
        <v>1</v>
      </c>
      <c r="E10" s="16" t="s">
        <v>16</v>
      </c>
      <c r="F10" s="17">
        <v>885.25</v>
      </c>
      <c r="G10" s="17">
        <f ca="1">ROUND(INDIRECT(ADDRESS(ROW()+(0), COLUMN()+(-3), 1))*INDIRECT(ADDRESS(ROW()+(0), COLUMN()+(-1), 1)), 2)</f>
        <v>885.25</v>
      </c>
    </row>
    <row r="11" spans="1:7" ht="13.50" thickBot="1" customHeight="1">
      <c r="A11" s="14" t="s">
        <v>17</v>
      </c>
      <c r="B11" s="14"/>
      <c r="C11" s="14" t="s">
        <v>18</v>
      </c>
      <c r="D11" s="15">
        <v>2</v>
      </c>
      <c r="E11" s="16" t="s">
        <v>19</v>
      </c>
      <c r="F11" s="17">
        <v>1474.9</v>
      </c>
      <c r="G11" s="17">
        <f ca="1">ROUND(INDIRECT(ADDRESS(ROW()+(0), COLUMN()+(-3), 1))*INDIRECT(ADDRESS(ROW()+(0), COLUMN()+(-1), 1)), 2)</f>
        <v>2949.8</v>
      </c>
    </row>
    <row r="12" spans="1:7" ht="13.50" thickBot="1" customHeight="1">
      <c r="A12" s="14" t="s">
        <v>20</v>
      </c>
      <c r="B12" s="14"/>
      <c r="C12" s="14" t="s">
        <v>21</v>
      </c>
      <c r="D12" s="15">
        <v>1</v>
      </c>
      <c r="E12" s="16" t="s">
        <v>22</v>
      </c>
      <c r="F12" s="17">
        <v>267.32</v>
      </c>
      <c r="G12" s="17">
        <f ca="1">ROUND(INDIRECT(ADDRESS(ROW()+(0), COLUMN()+(-3), 1))*INDIRECT(ADDRESS(ROW()+(0), COLUMN()+(-1), 1)), 2)</f>
        <v>267.32</v>
      </c>
    </row>
    <row r="13" spans="1:7" ht="13.50" thickBot="1" customHeight="1">
      <c r="A13" s="14" t="s">
        <v>23</v>
      </c>
      <c r="B13" s="14"/>
      <c r="C13" s="14" t="s">
        <v>24</v>
      </c>
      <c r="D13" s="15">
        <v>2.686</v>
      </c>
      <c r="E13" s="16" t="s">
        <v>25</v>
      </c>
      <c r="F13" s="17">
        <v>751.66</v>
      </c>
      <c r="G13" s="17">
        <f ca="1">ROUND(INDIRECT(ADDRESS(ROW()+(0), COLUMN()+(-3), 1))*INDIRECT(ADDRESS(ROW()+(0), COLUMN()+(-1), 1)), 2)</f>
        <v>2018.96</v>
      </c>
    </row>
    <row r="14" spans="1:7" ht="13.50" thickBot="1" customHeight="1">
      <c r="A14" s="14" t="s">
        <v>26</v>
      </c>
      <c r="B14" s="14"/>
      <c r="C14" s="18" t="s">
        <v>27</v>
      </c>
      <c r="D14" s="19">
        <v>2.686</v>
      </c>
      <c r="E14" s="20" t="s">
        <v>28</v>
      </c>
      <c r="F14" s="21">
        <v>545.7</v>
      </c>
      <c r="G14" s="21">
        <f ca="1">ROUND(INDIRECT(ADDRESS(ROW()+(0), COLUMN()+(-3), 1))*INDIRECT(ADDRESS(ROW()+(0), COLUMN()+(-1), 1)), 2)</f>
        <v>1465.75</v>
      </c>
    </row>
    <row r="15" spans="1:7" ht="13.50" thickBot="1" customHeight="1">
      <c r="A15" s="18"/>
      <c r="B15" s="18"/>
      <c r="C15" s="5" t="s">
        <v>29</v>
      </c>
      <c r="D15" s="22">
        <v>2</v>
      </c>
      <c r="E15" s="23" t="s">
        <v>30</v>
      </c>
      <c r="F15" s="24">
        <f ca="1">ROUND(SUM(INDIRECT(ADDRESS(ROW()+(-1), COLUMN()+(1), 1)),INDIRECT(ADDRESS(ROW()+(-2), COLUMN()+(1), 1)),INDIRECT(ADDRESS(ROW()+(-3), COLUMN()+(1), 1)),INDIRECT(ADDRESS(ROW()+(-4), COLUMN()+(1), 1)),INDIRECT(ADDRESS(ROW()+(-5), COLUMN()+(1), 1)),INDIRECT(ADDRESS(ROW()+(-6), COLUMN()+(1), 1))), 2)</f>
        <v>138134</v>
      </c>
      <c r="G15" s="24">
        <f ca="1">ROUND(INDIRECT(ADDRESS(ROW()+(0), COLUMN()+(-3), 1))*INDIRECT(ADDRESS(ROW()+(0), COLUMN()+(-1), 1))/100, 2)</f>
        <v>2762.68</v>
      </c>
    </row>
    <row r="16" spans="1:7" ht="13.50" thickBot="1" customHeight="1">
      <c r="A16" s="25" t="s">
        <v>31</v>
      </c>
      <c r="B16" s="25"/>
      <c r="C16" s="26"/>
      <c r="D16" s="26"/>
      <c r="E16" s="27"/>
      <c r="F16" s="25" t="s">
        <v>32</v>
      </c>
      <c r="G16" s="28">
        <f ca="1">ROUND(SUM(INDIRECT(ADDRESS(ROW()+(-1), COLUMN()+(0), 1)),INDIRECT(ADDRESS(ROW()+(-2), COLUMN()+(0), 1)),INDIRECT(ADDRESS(ROW()+(-3), COLUMN()+(0), 1)),INDIRECT(ADDRESS(ROW()+(-4), COLUMN()+(0), 1)),INDIRECT(ADDRESS(ROW()+(-5), COLUMN()+(0), 1)),INDIRECT(ADDRESS(ROW()+(-6), COLUMN()+(0), 1)),INDIRECT(ADDRESS(ROW()+(-7), COLUMN()+(0), 1))), 2)</f>
        <v>140897</v>
      </c>
    </row>
  </sheetData>
  <mergeCells count="12">
    <mergeCell ref="A1:G1"/>
    <mergeCell ref="C3:G3"/>
    <mergeCell ref="A5:G5"/>
    <mergeCell ref="A8:B8"/>
    <mergeCell ref="A9:B9"/>
    <mergeCell ref="A10:B10"/>
    <mergeCell ref="A11:B11"/>
    <mergeCell ref="A12:B12"/>
    <mergeCell ref="A13:B13"/>
    <mergeCell ref="A14:B14"/>
    <mergeCell ref="A15:B15"/>
    <mergeCell ref="A16:D16"/>
  </mergeCells>
  <pageMargins left="0.147638" right="0.147638" top="0.206693" bottom="0.206693" header="0.0" footer="0.0"/>
  <pageSetup paperSize="9" orientation="portrait"/>
  <rowBreaks count="0" manualBreakCount="0">
    </rowBreaks>
</worksheet>
</file>