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<sst xmlns="http://schemas.openxmlformats.org/spreadsheetml/2006/main" count="51" uniqueCount="51">
  <si>
    <t xml:space="preserve"/>
  </si>
  <si>
    <t xml:space="preserve">AAB070</t>
  </si>
  <si>
    <t xml:space="preserve">U</t>
  </si>
  <si>
    <t xml:space="preserve">Regard de visite préfabriqué en béton massif.</t>
  </si>
  <si>
    <r>
      <rPr>
        <sz val="8.25"/>
        <color rgb="FF000000"/>
        <rFont val="Arial"/>
        <family val="2"/>
      </rPr>
      <t xml:space="preserve">Regard de visite, de 1,00 m de diamètre intérieur et de 2,1 m de hauteur utile intérieure, d'éléments préfabriqués en béton massif, sur une dalle de 25 cm d'épaisseur en béton armé BCN: CPJ-CEM II/A 32,5 ES - TP - B 30 - 15/25 - E: 5b - BA - P 18-305 légèrement renforcée avec un treillis électrosoudé, avec fermeture de couvercle circulaire avec blocage et cadre en fonte classe D-400 selon NF EN 124, installé dans revêtement de rues, y compris celles piétonnes, ou zones de stationnement pour tout type de véhicules. Le prix comprend les équipements, la machinerie et les matériels nécessaires pour le déplacement et la disposition des éléments sur chantier, mais il ne comprend ni l'excavation ni le remblai de l'arrière.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</si>
  <si>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</si>
  <si>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</si>
  <si>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</si>
  <si>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</si>
  <si>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</si>
  <si>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</si>
  <si>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mt10haf040tjhi</t>
  </si>
  <si>
    <t xml:space="preserve">Béton prêt à l'emploi BCN: CPJ-CEM II/A 32,5 ES - TP - B 30 - 15/25 - E: 5b - BA - P 18-305.</t>
  </si>
  <si>
    <t xml:space="preserve">m³</t>
  </si>
  <si>
    <t xml:space="preserve">mt07ame100ggh</t>
  </si>
  <si>
    <t xml:space="preserve">Treillis soudé 150x300 mm, fils porteurs de 8 mm de diamètre et fils de répartition de 7 mm de diamètre, en acier Fe E 500.</t>
  </si>
  <si>
    <t xml:space="preserve">m²</t>
  </si>
  <si>
    <t xml:space="preserve">mt10hmf040tjnf</t>
  </si>
  <si>
    <t xml:space="preserve">Béton non armé prêt à l'emploi BCN: CPJ-CEM II/A 32,5 ES - TP - B 35 - 15/25 - E: 5b - NA - P 18-305.</t>
  </si>
  <si>
    <t xml:space="preserve">m³</t>
  </si>
  <si>
    <t xml:space="preserve">mt46phm005a</t>
  </si>
  <si>
    <t xml:space="preserve">Base préfabriquée en béton massif, de 125x125x100 cm, avec deux orifices de 30 cm de diamètre pour connexion de collecteurs, de 100 cm de diamètre intérieur, avec assemblage rigide emboîté avec joint en caoutchouc, selon NF EN 1917, résistance à la compression supérieure à 250 kg/cm² pour réalisation d'un regard de visite.</t>
  </si>
  <si>
    <t xml:space="preserve">U</t>
  </si>
  <si>
    <t xml:space="preserve">mt46phm010b</t>
  </si>
  <si>
    <t xml:space="preserve">Anneau préfabriqué en béton massif, avec assemblage rigide emboîté avec joint en caoutchouc, selon NF EN 1917, de 100 cm de diamètre intérieur et 50 cm de hauteur, résistance à la compression supérieure à 250 kg/cm², pour réalisation d'un regard de visite.</t>
  </si>
  <si>
    <t xml:space="preserve">U</t>
  </si>
  <si>
    <t xml:space="preserve">mt46phm020b</t>
  </si>
  <si>
    <t xml:space="preserve">Cône asymétrique préfabriqué en béton massif, avec assemblage rigide emboîté avec joint en caoutchouc, selon NF EN 1917, de 100 à 60 cm de diamètre intérieur et 60 cm de hauteur, résistance à la compression supérieure à 250 kg/cm², pour réalisation d'un regard de visite.</t>
  </si>
  <si>
    <t xml:space="preserve">U</t>
  </si>
  <si>
    <t xml:space="preserve">mt46thb110b</t>
  </si>
  <si>
    <t xml:space="preserve">Lubrifiant pour assemblage avec joint élastique, dans des regards de visite préfabriqués.</t>
  </si>
  <si>
    <t xml:space="preserve">kg</t>
  </si>
  <si>
    <t xml:space="preserve">mt46tpr010q</t>
  </si>
  <si>
    <t xml:space="preserve">Couvercle circulaire avec blocage via trois languettes et cadre en fonte ductile de 850 mm de diamètre extérieur et 100 mm de hauteur, passage libre de 600 mm, pour puits, classe D-400 selon NF EN 124. Couvercle revêtu d'une peinture bitumineuse et un cadre pourvu d'un joint d'insonorisation en polyéthylène et d'un dispositif antivol.</t>
  </si>
  <si>
    <t xml:space="preserve">U</t>
  </si>
  <si>
    <t xml:space="preserve">mt46phm050</t>
  </si>
  <si>
    <t xml:space="preserve">Échelon en polypropylène préformé en U, pour puits, de 330x160 mm, section transversale de D=25 mm, selon NF EN 1917.</t>
  </si>
  <si>
    <t xml:space="preserve">U</t>
  </si>
  <si>
    <t xml:space="preserve">mq04cag010a</t>
  </si>
  <si>
    <t xml:space="preserve">Camion grue jusqu'à 6 t de charge maximale.</t>
  </si>
  <si>
    <t xml:space="preserve">h</t>
  </si>
  <si>
    <t xml:space="preserve">mo041</t>
  </si>
  <si>
    <t xml:space="preserve">Compagnon professionnel III/CP2 VRD espaces publics.</t>
  </si>
  <si>
    <t xml:space="preserve">h</t>
  </si>
  <si>
    <t xml:space="preserve">mo087</t>
  </si>
  <si>
    <t xml:space="preserve">Ouvrier professionnel II/OP VRD espaces publics.</t>
  </si>
  <si>
    <t xml:space="preserve">h</t>
  </si>
  <si>
    <t xml:space="preserve">Frais de chantier des unités d'ouvrage</t>
  </si>
  <si>
    <t xml:space="preserve">%</t>
  </si>
  <si>
    <t xml:space="preserve">Coût d'entretien décennal: 3.776,14DA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</si>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</sst>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93" customWidth="1"/>
    <col min="3" max="3" width="1.53" customWidth="1"/>
    <col min="4" max="4" width="75.65" customWidth="1"/>
    <col min="5" max="5" width="8.16" customWidth="1"/>
    <col min="6" max="6" width="5.44" customWidth="1"/>
    <col min="7" max="7" width="14.96" customWidth="1"/>
    <col min="8" max="8" width="9.52"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66.0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7" t="s">
        <v>12</v>
      </c>
      <c r="E9" s="9">
        <v>0.675</v>
      </c>
      <c r="F9" s="11" t="s">
        <v>13</v>
      </c>
      <c r="G9" s="13">
        <v>15956.4</v>
      </c>
      <c r="H9" s="13">
        <f ca="1">ROUND(INDIRECT(ADDRESS(ROW()+(0), COLUMN()+(-3), 1))*INDIRECT(ADDRESS(ROW()+(0), COLUMN()+(-1), 1)), 2)</f>
        <v>10770.6</v>
      </c>
    </row>
    <row r="10" spans="1:8" ht="24.00" thickBot="1" customHeight="1">
      <c r="A10" s="14" t="s">
        <v>14</v>
      </c>
      <c r="B10" s="14"/>
      <c r="C10" s="14"/>
      <c r="D10" s="14" t="s">
        <v>15</v>
      </c>
      <c r="E10" s="15">
        <v>2.25</v>
      </c>
      <c r="F10" s="16" t="s">
        <v>16</v>
      </c>
      <c r="G10" s="17">
        <v>507.32</v>
      </c>
      <c r="H10" s="17">
        <f ca="1">ROUND(INDIRECT(ADDRESS(ROW()+(0), COLUMN()+(-3), 1))*INDIRECT(ADDRESS(ROW()+(0), COLUMN()+(-1), 1)), 2)</f>
        <v>1141.47</v>
      </c>
    </row>
    <row r="11" spans="1:8" ht="24.00" thickBot="1" customHeight="1">
      <c r="A11" s="14" t="s">
        <v>17</v>
      </c>
      <c r="B11" s="14"/>
      <c r="C11" s="14"/>
      <c r="D11" s="14" t="s">
        <v>18</v>
      </c>
      <c r="E11" s="15">
        <v>0.495</v>
      </c>
      <c r="F11" s="16" t="s">
        <v>19</v>
      </c>
      <c r="G11" s="17">
        <v>17006.7</v>
      </c>
      <c r="H11" s="17">
        <f ca="1">ROUND(INDIRECT(ADDRESS(ROW()+(0), COLUMN()+(-3), 1))*INDIRECT(ADDRESS(ROW()+(0), COLUMN()+(-1), 1)), 2)</f>
        <v>8418.3</v>
      </c>
    </row>
    <row r="12" spans="1:8" ht="45.00" thickBot="1" customHeight="1">
      <c r="A12" s="14" t="s">
        <v>20</v>
      </c>
      <c r="B12" s="14"/>
      <c r="C12" s="14"/>
      <c r="D12" s="14" t="s">
        <v>21</v>
      </c>
      <c r="E12" s="15">
        <v>1</v>
      </c>
      <c r="F12" s="16" t="s">
        <v>22</v>
      </c>
      <c r="G12" s="17">
        <v>19706.3</v>
      </c>
      <c r="H12" s="17">
        <f ca="1">ROUND(INDIRECT(ADDRESS(ROW()+(0), COLUMN()+(-3), 1))*INDIRECT(ADDRESS(ROW()+(0), COLUMN()+(-1), 1)), 2)</f>
        <v>19706.3</v>
      </c>
    </row>
    <row r="13" spans="1:8" ht="45.00" thickBot="1" customHeight="1">
      <c r="A13" s="14" t="s">
        <v>23</v>
      </c>
      <c r="B13" s="14"/>
      <c r="C13" s="14"/>
      <c r="D13" s="14" t="s">
        <v>24</v>
      </c>
      <c r="E13" s="15">
        <v>1</v>
      </c>
      <c r="F13" s="16" t="s">
        <v>25</v>
      </c>
      <c r="G13" s="17">
        <v>4728.32</v>
      </c>
      <c r="H13" s="17">
        <f ca="1">ROUND(INDIRECT(ADDRESS(ROW()+(0), COLUMN()+(-3), 1))*INDIRECT(ADDRESS(ROW()+(0), COLUMN()+(-1), 1)), 2)</f>
        <v>4728.32</v>
      </c>
    </row>
    <row r="14" spans="1:8" ht="45.00" thickBot="1" customHeight="1">
      <c r="A14" s="14" t="s">
        <v>26</v>
      </c>
      <c r="B14" s="14"/>
      <c r="C14" s="14"/>
      <c r="D14" s="14" t="s">
        <v>27</v>
      </c>
      <c r="E14" s="15">
        <v>1</v>
      </c>
      <c r="F14" s="16" t="s">
        <v>28</v>
      </c>
      <c r="G14" s="17">
        <v>6678.64</v>
      </c>
      <c r="H14" s="17">
        <f ca="1">ROUND(INDIRECT(ADDRESS(ROW()+(0), COLUMN()+(-3), 1))*INDIRECT(ADDRESS(ROW()+(0), COLUMN()+(-1), 1)), 2)</f>
        <v>6678.64</v>
      </c>
    </row>
    <row r="15" spans="1:8" ht="13.50" thickBot="1" customHeight="1">
      <c r="A15" s="14" t="s">
        <v>29</v>
      </c>
      <c r="B15" s="14"/>
      <c r="C15" s="14"/>
      <c r="D15" s="14" t="s">
        <v>30</v>
      </c>
      <c r="E15" s="15">
        <v>0.009</v>
      </c>
      <c r="F15" s="16" t="s">
        <v>31</v>
      </c>
      <c r="G15" s="17">
        <v>335.96</v>
      </c>
      <c r="H15" s="17">
        <f ca="1">ROUND(INDIRECT(ADDRESS(ROW()+(0), COLUMN()+(-3), 1))*INDIRECT(ADDRESS(ROW()+(0), COLUMN()+(-1), 1)), 2)</f>
        <v>3.02</v>
      </c>
    </row>
    <row r="16" spans="1:8" ht="45.00" thickBot="1" customHeight="1">
      <c r="A16" s="14" t="s">
        <v>32</v>
      </c>
      <c r="B16" s="14"/>
      <c r="C16" s="14"/>
      <c r="D16" s="14" t="s">
        <v>33</v>
      </c>
      <c r="E16" s="15">
        <v>1</v>
      </c>
      <c r="F16" s="16" t="s">
        <v>34</v>
      </c>
      <c r="G16" s="17">
        <v>13734.7</v>
      </c>
      <c r="H16" s="17">
        <f ca="1">ROUND(INDIRECT(ADDRESS(ROW()+(0), COLUMN()+(-3), 1))*INDIRECT(ADDRESS(ROW()+(0), COLUMN()+(-1), 1)), 2)</f>
        <v>13734.7</v>
      </c>
    </row>
    <row r="17" spans="1:8" ht="24.00" thickBot="1" customHeight="1">
      <c r="A17" s="14" t="s">
        <v>35</v>
      </c>
      <c r="B17" s="14"/>
      <c r="C17" s="14"/>
      <c r="D17" s="14" t="s">
        <v>36</v>
      </c>
      <c r="E17" s="15">
        <v>6</v>
      </c>
      <c r="F17" s="16" t="s">
        <v>37</v>
      </c>
      <c r="G17" s="17">
        <v>555.36</v>
      </c>
      <c r="H17" s="17">
        <f ca="1">ROUND(INDIRECT(ADDRESS(ROW()+(0), COLUMN()+(-3), 1))*INDIRECT(ADDRESS(ROW()+(0), COLUMN()+(-1), 1)), 2)</f>
        <v>3332.16</v>
      </c>
    </row>
    <row r="18" spans="1:8" ht="13.50" thickBot="1" customHeight="1">
      <c r="A18" s="14" t="s">
        <v>38</v>
      </c>
      <c r="B18" s="14"/>
      <c r="C18" s="14"/>
      <c r="D18" s="14" t="s">
        <v>39</v>
      </c>
      <c r="E18" s="15">
        <v>0.232</v>
      </c>
      <c r="F18" s="16" t="s">
        <v>40</v>
      </c>
      <c r="G18" s="17">
        <v>5374.89</v>
      </c>
      <c r="H18" s="17">
        <f ca="1">ROUND(INDIRECT(ADDRESS(ROW()+(0), COLUMN()+(-3), 1))*INDIRECT(ADDRESS(ROW()+(0), COLUMN()+(-1), 1)), 2)</f>
        <v>1246.97</v>
      </c>
    </row>
    <row r="19" spans="1:8" ht="13.50" thickBot="1" customHeight="1">
      <c r="A19" s="14" t="s">
        <v>41</v>
      </c>
      <c r="B19" s="14"/>
      <c r="C19" s="14"/>
      <c r="D19" s="14" t="s">
        <v>42</v>
      </c>
      <c r="E19" s="15">
        <v>4.448</v>
      </c>
      <c r="F19" s="16" t="s">
        <v>43</v>
      </c>
      <c r="G19" s="17">
        <v>700.68</v>
      </c>
      <c r="H19" s="17">
        <f ca="1">ROUND(INDIRECT(ADDRESS(ROW()+(0), COLUMN()+(-3), 1))*INDIRECT(ADDRESS(ROW()+(0), COLUMN()+(-1), 1)), 2)</f>
        <v>3116.62</v>
      </c>
    </row>
    <row r="20" spans="1:8" ht="13.50" thickBot="1" customHeight="1">
      <c r="A20" s="14" t="s">
        <v>44</v>
      </c>
      <c r="B20" s="14"/>
      <c r="C20" s="14"/>
      <c r="D20" s="18" t="s">
        <v>45</v>
      </c>
      <c r="E20" s="19">
        <v>2.224</v>
      </c>
      <c r="F20" s="20" t="s">
        <v>46</v>
      </c>
      <c r="G20" s="21">
        <v>523.78</v>
      </c>
      <c r="H20" s="21">
        <f ca="1">ROUND(INDIRECT(ADDRESS(ROW()+(0), COLUMN()+(-3), 1))*INDIRECT(ADDRESS(ROW()+(0), COLUMN()+(-1), 1)), 2)</f>
        <v>1164.89</v>
      </c>
    </row>
    <row r="21" spans="1:8" ht="13.50" thickBot="1" customHeight="1">
      <c r="A21" s="18"/>
      <c r="B21" s="18"/>
      <c r="C21" s="18"/>
      <c r="D21" s="5" t="s">
        <v>47</v>
      </c>
      <c r="E21" s="22">
        <v>2</v>
      </c>
      <c r="F21" s="23" t="s">
        <v>48</v>
      </c>
      <c r="G21" s="24">
        <f ca="1">ROUND(SUM(INDIRECT(ADDRESS(ROW()+(-1), COLUMN()+(1), 1)),INDIRECT(ADDRESS(ROW()+(-2), COLUMN()+(1), 1)),INDIRECT(ADDRESS(ROW()+(-3), COLUMN()+(1), 1)),INDIRECT(ADDRESS(ROW()+(-4), COLUMN()+(1), 1)),INDIRECT(ADDRESS(ROW()+(-5), COLUMN()+(1), 1)),INDIRECT(ADDRESS(ROW()+(-6), COLUMN()+(1), 1)),INDIRECT(ADDRESS(ROW()+(-7), COLUMN()+(1), 1)),INDIRECT(ADDRESS(ROW()+(-8), COLUMN()+(1), 1)),INDIRECT(ADDRESS(ROW()+(-9), COLUMN()+(1), 1)),INDIRECT(ADDRESS(ROW()+(-10), COLUMN()+(1), 1)),INDIRECT(ADDRESS(ROW()+(-11), COLUMN()+(1), 1)),INDIRECT(ADDRESS(ROW()+(-12), COLUMN()+(1), 1))), 2)</f>
        <v>74041.9</v>
      </c>
      <c r="H21" s="24">
        <f ca="1">ROUND(INDIRECT(ADDRESS(ROW()+(0), COLUMN()+(-3), 1))*INDIRECT(ADDRESS(ROW()+(0), COLUMN()+(-1), 1))/100, 2)</f>
        <v>1480.84</v>
      </c>
    </row>
    <row r="22" spans="1:8" ht="13.50" thickBot="1" customHeight="1">
      <c r="A22" s="25" t="s">
        <v>49</v>
      </c>
      <c r="B22" s="25"/>
      <c r="C22" s="25"/>
      <c r="D22" s="26"/>
      <c r="E22" s="26"/>
      <c r="F22" s="27"/>
      <c r="G22" s="25" t="s">
        <v>50</v>
      </c>
      <c r="H22" s="28">
        <f ca="1">ROUND(SUM(INDIRECT(ADDRESS(ROW()+(-1), COLUMN()+(0), 1)),INDIRECT(ADDRESS(ROW()+(-2), COLUMN()+(0), 1)),INDIRECT(ADDRESS(ROW()+(-3), COLUMN()+(0), 1)),INDIRECT(ADDRESS(ROW()+(-4), COLUMN()+(0), 1)),INDIRECT(ADDRESS(ROW()+(-5), COLUMN()+(0), 1)),INDIRECT(ADDRESS(ROW()+(-6), COLUMN()+(0), 1)),INDIRECT(ADDRESS(ROW()+(-7), COLUMN()+(0), 1)),INDIRECT(ADDRESS(ROW()+(-8), COLUMN()+(0), 1)),INDIRECT(ADDRESS(ROW()+(-9), COLUMN()+(0), 1)),INDIRECT(ADDRESS(ROW()+(-10), COLUMN()+(0), 1)),INDIRECT(ADDRESS(ROW()+(-11), COLUMN()+(0), 1)),INDIRECT(ADDRESS(ROW()+(-12), COLUMN()+(0), 1)),INDIRECT(ADDRESS(ROW()+(-13), COLUMN()+(0), 1))), 2)</f>
        <v>75522.8</v>
      </c>
    </row>
  </sheetData>
  <mergeCells count="18">
    <mergeCell ref="A1:H1"/>
    <mergeCell ref="C3:H3"/>
    <mergeCell ref="A5:H5"/>
    <mergeCell ref="A8:C8"/>
    <mergeCell ref="A9:C9"/>
    <mergeCell ref="A10:C10"/>
    <mergeCell ref="A11:C11"/>
    <mergeCell ref="A12:C12"/>
    <mergeCell ref="A13:C13"/>
    <mergeCell ref="A14:C14"/>
    <mergeCell ref="A15:C15"/>
    <mergeCell ref="A16:C16"/>
    <mergeCell ref="A17:C17"/>
    <mergeCell ref="A18:C18"/>
    <mergeCell ref="A19:C19"/>
    <mergeCell ref="A20:C20"/>
    <mergeCell ref="A21:C21"/>
    <mergeCell ref="A22:E22"/>
  </mergeCells>
  <pageMargins left="0.147638" right="0.147638" top="0.206693" bottom="0.206693" header="0.0" footer="0.0"/>
  <pageSetup paperSize="9" orientation="portrait"/>
  <rowBreaks count="0" manualBreakCount="0">
    </rowBreaks>
</worksheet>
</file>