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45" windowWidth="18855" windowHeight="11985"/>
  </bookViews>
  <sheets>
    <sheet name="Feuille 1" sheetId="1" r:id="rId1"/>
  </sheets>
  <calcPr calcId="124519"/>
</workbook>
</file>

<file path=xl/sharedStrings.xml><?xml version="1.0" encoding="utf-8"?>
<sst xmlns="http://schemas.openxmlformats.org/spreadsheetml/2006/main" count="29" uniqueCount="29">
  <si>
    <t xml:space="preserve"/>
  </si>
  <si>
    <t xml:space="preserve">PQE040</t>
  </si>
  <si>
    <t xml:space="preserve">m³</t>
  </si>
  <si>
    <t xml:space="preserve">Essai archéologique.</t>
  </si>
  <si>
    <r>
      <rPr>
        <sz val="8.25"/>
        <color rgb="FF000000"/>
        <rFont val="Arial"/>
        <family val="2"/>
      </rPr>
      <t xml:space="preserve">Essai archéologique de 1x1x1 m, dans le terrain, où va être réalisée une étude archéologique, avec un degré de complexité élevé, avec des moyens manuels, via l'excavation par niveaux naturels ou artificiels selon la méthode archéologique.</t>
    </r>
    <r>
      <rPr>
        <sz val="8.25"/>
        <color rgb="FF000000"/>
        <rFont val="Arial"/>
        <family val="2"/>
      </rPr>
      <t xml:space="preserve">
</t>
    </r>
  </si>
  <si>
    <t xml:space="preserve">Code interne</t>
  </si>
  <si>
    <t xml:space="preserve">Désignation</t>
  </si>
  <si>
    <t xml:space="preserve">Quantité</t>
  </si>
  <si>
    <t xml:space="preserve">Unité</t>
  </si>
  <si>
    <t xml:space="preserve">Prix unitaire</t>
  </si>
  <si>
    <t xml:space="preserve">Prix total</t>
  </si>
  <si>
    <t xml:space="preserve">mt51arq010</t>
  </si>
  <si>
    <t xml:space="preserve">Matériel fongible pour travaux d'archéologie.</t>
  </si>
  <si>
    <t xml:space="preserve">U</t>
  </si>
  <si>
    <t xml:space="preserve">mt51arq020</t>
  </si>
  <si>
    <t xml:space="preserve">Matériel et outils pour travaux d'archéologie.</t>
  </si>
  <si>
    <t xml:space="preserve">U</t>
  </si>
  <si>
    <t xml:space="preserve">mo000</t>
  </si>
  <si>
    <t xml:space="preserve">archéologue.</t>
  </si>
  <si>
    <t xml:space="preserve">h</t>
  </si>
  <si>
    <t xml:space="preserve">mo057</t>
  </si>
  <si>
    <t xml:space="preserve">Ouvrier professionnel II/OP archéologue.</t>
  </si>
  <si>
    <t xml:space="preserve">h</t>
  </si>
  <si>
    <t xml:space="preserve">mo112</t>
  </si>
  <si>
    <t xml:space="preserve">Ouvrier d'exécution I/OE2 construction.</t>
  </si>
  <si>
    <t xml:space="preserve">h</t>
  </si>
  <si>
    <t xml:space="preserve">Frais de chantier des unités d'ouvrage</t>
  </si>
  <si>
    <t xml:space="preserve">%</t>
  </si>
  <si>
    <t xml:space="preserve">Montant total HT:</t>
  </si>
</sst>
</file>

<file path=xl/styles.xml><?xml version="1.0" encoding="utf-8"?>
<styleSheet xmlns="http://schemas.openxmlformats.org/spreadsheetml/2006/main">
  <numFmts count="2">
    <numFmt numFmtId="200" formatCode="0.000"/>
    <numFmt numFmtId="201" formatCode="0.00"/>
  </numFmts>
  <fonts count="2">
    <font>
      <sz val="8.25"/>
      <color rgb="FF000000"/>
      <name val="Arial"/>
      <family val="2"/>
    </font>
    <font>
      <b/>
      <sz val="8.25"/>
      <color rgb="FF000000"/>
      <name val="Arial"/>
      <family val="2"/>
    </font>
  </fonts>
  <fills count="2">
    <fill>
      <patternFill patternType="none"/>
    </fill>
    <fill>
      <patternFill patternType="gray125"/>
    </fill>
  </fills>
  <borders count="8">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1">
    <xf numFmtId="0" fontId="0" fillId="0" borderId="0"/>
  </cellStyleXfs>
  <cellXfs count="30">
    <xf numFmtId="0" fontId="0" fillId="0" borderId="0" xfId="0" applyFont="1" applyAlignment="1">
      <alignment horizontal="left" vertical="center" wrapText="0"/>
    </xf>
    <xf numFmtId="0" fontId="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center" vertical="top" wrapText="1"/>
    </xf>
    <xf numFmtId="0" fontId="0" fillId="0" borderId="0" xfId="0" applyFont="1" applyAlignment="1">
      <alignment horizontal="justify" vertical="top" wrapText="1"/>
    </xf>
    <xf numFmtId="0" fontId="0" fillId="0" borderId="1" xfId="0" applyFont="1" applyAlignment="1">
      <alignment horizontal="left" vertical="top" wrapText="1"/>
    </xf>
    <xf numFmtId="0" fontId="0" fillId="0" borderId="1" xfId="0" applyFont="1" applyAlignment="1">
      <alignment horizontal="center" vertical="bottom" wrapText="1"/>
    </xf>
    <xf numFmtId="0" fontId="0" fillId="0" borderId="2" xfId="0" applyFont="1" applyAlignment="1">
      <alignment horizontal="left" vertical="top" wrapText="1"/>
    </xf>
    <xf numFmtId="200" fontId="0" fillId="0" borderId="0" xfId="0" applyFont="1" applyAlignment="1">
      <alignment horizontal="right" vertical="top" wrapText="1"/>
    </xf>
    <xf numFmtId="200" fontId="0" fillId="0" borderId="2" xfId="0" applyFont="1" applyAlignment="1">
      <alignment horizontal="right" vertical="top" wrapText="1"/>
    </xf>
    <xf numFmtId="0" fontId="0" fillId="0" borderId="0" xfId="0" applyFont="1" applyAlignment="1">
      <alignment horizontal="center" vertical="top" wrapText="1"/>
    </xf>
    <xf numFmtId="0" fontId="0" fillId="0" borderId="2" xfId="0" applyFont="1" applyAlignment="1">
      <alignment horizontal="center" vertical="top" wrapText="1"/>
    </xf>
    <xf numFmtId="201" fontId="0" fillId="0" borderId="0" xfId="0" applyFont="1" applyAlignment="1">
      <alignment horizontal="right" vertical="top" wrapText="1"/>
    </xf>
    <xf numFmtId="201" fontId="0" fillId="0" borderId="2" xfId="0" applyFont="1" applyAlignment="1">
      <alignment horizontal="right" vertical="top" wrapText="1"/>
    </xf>
    <xf numFmtId="0" fontId="0" fillId="0" borderId="3" xfId="0" applyFont="1" applyAlignment="1">
      <alignment horizontal="left" vertical="top" wrapText="1"/>
    </xf>
    <xf numFmtId="200" fontId="0" fillId="0" borderId="3" xfId="0" applyFont="1" applyAlignment="1">
      <alignment horizontal="right" vertical="top" wrapText="1"/>
    </xf>
    <xf numFmtId="0" fontId="0" fillId="0" borderId="3" xfId="0" applyFont="1" applyAlignment="1">
      <alignment horizontal="center" vertical="top" wrapText="1"/>
    </xf>
    <xf numFmtId="201" fontId="0" fillId="0" borderId="3" xfId="0" applyFont="1" applyAlignment="1">
      <alignment horizontal="right" vertical="top" wrapText="1"/>
    </xf>
    <xf numFmtId="0" fontId="0" fillId="0" borderId="4" xfId="0" applyFont="1" applyAlignment="1">
      <alignment horizontal="left" vertical="top" wrapText="1"/>
    </xf>
    <xf numFmtId="200" fontId="0" fillId="0" borderId="4" xfId="0" applyFont="1" applyAlignment="1">
      <alignment horizontal="right" vertical="top" wrapText="1"/>
    </xf>
    <xf numFmtId="0" fontId="0" fillId="0" borderId="4" xfId="0" applyFont="1" applyAlignment="1">
      <alignment horizontal="center" vertical="top" wrapText="1"/>
    </xf>
    <xf numFmtId="201" fontId="0" fillId="0" borderId="4" xfId="0" applyFont="1" applyAlignment="1">
      <alignment horizontal="right" vertical="top" wrapText="1"/>
    </xf>
    <xf numFmtId="200" fontId="0" fillId="0" borderId="1" xfId="0" applyFont="1" applyAlignment="1">
      <alignment horizontal="right" vertical="top" wrapText="1"/>
    </xf>
    <xf numFmtId="0" fontId="0" fillId="0" borderId="1" xfId="0" applyFont="1" applyAlignment="1">
      <alignment horizontal="center" vertical="top" wrapText="1"/>
    </xf>
    <xf numFmtId="201" fontId="0" fillId="0" borderId="1" xfId="0" applyFont="1" applyAlignment="1">
      <alignment horizontal="right" vertical="top" wrapText="1"/>
    </xf>
    <xf numFmtId="0" fontId="0" fillId="0" borderId="5" xfId="0" applyFont="1" applyAlignment="1">
      <alignment horizontal="center" vertical="center" wrapText="1"/>
    </xf>
    <xf numFmtId="0" fontId="0" fillId="0" borderId="6" xfId="0" applyFont="1" applyAlignment="1">
      <alignment horizontal="center" vertical="center" wrapText="1"/>
    </xf>
    <xf numFmtId="0" fontId="0" fillId="0" borderId="7" xfId="0" applyFont="1" applyAlignment="1">
      <alignment horizontal="center" vertical="center" wrapText="1"/>
    </xf>
    <xf numFmtId="0" fontId="0" fillId="0" borderId="5" xfId="0" applyFont="1" applyAlignment="1">
      <alignment horizontal="left" vertical="top" wrapText="1"/>
    </xf>
    <xf numFmtId="201" fontId="0" fillId="0" borderId="7" xfId="0" applyFont="1" applyAlignment="1">
      <alignment horizontal="right" vertical="top"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
    <Relationship Id="rId3" Type="http://schemas.openxmlformats.org/officeDocument/2006/relationships/styles" Target="styles.xml"/>
    <Relationship Id="rId1" Type="http://schemas.openxmlformats.org/officeDocument/2006/relationships/worksheet" Target="worksheets/sheet1.xml"/>
    <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dimension ref="A1:E200"/>
  <sheetViews>
    <sheetView tabSelected="1" view="pageLayout" workbookViewId="0">
      <selection activeCell="A1" sqref="A1"/>
    </sheetView>
  </sheetViews>
  <sheetFormatPr baseColWidth="10" defaultRowHeight="15"/>
  <cols>
    <col min="1" max="1" width="7.99" customWidth="1"/>
    <col min="2" max="2" width="6.29" customWidth="1"/>
    <col min="3" max="3" width="4.42" customWidth="1"/>
    <col min="4" max="4" width="44.54" customWidth="1"/>
    <col min="5" max="5" width="14.96" customWidth="1"/>
    <col min="6" max="6" width="12.24" customWidth="1"/>
    <col min="7" max="7" width="21.76" customWidth="1"/>
    <col min="8" max="8" width="16.32" customWidth="1"/>
  </cols>
  <sheetData>
    <row r="1" spans="1:1" ht="2.25" thickBot="1" customHeight="1">
      <c r="A1" s="1" t="s">
        <v>0</v>
      </c>
      <c r="B1" s="1"/>
      <c r="C1" s="1"/>
      <c r="D1" s="1"/>
      <c r="E1" s="1"/>
      <c r="F1" s="1"/>
      <c r="G1" s="1"/>
      <c r="H1" s="1"/>
    </row>
    <row r="3" spans="1:8" ht="13.50" thickBot="1" customHeight="1">
      <c r="A3" s="2" t="s">
        <v>1</v>
      </c>
      <c r="B3" s="3" t="s">
        <v>2</v>
      </c>
      <c r="C3" s="2" t="s">
        <v>3</v>
      </c>
      <c r="D3" s="2"/>
      <c r="E3" s="2"/>
      <c r="F3" s="2"/>
      <c r="G3" s="2"/>
      <c r="H3" s="2"/>
    </row>
    <row r="5" spans="1:8" ht="34.50" thickBot="1" customHeight="1">
      <c r="A5" s="5" t="s">
        <v>4</v>
      </c>
      <c r="B5" s="5"/>
      <c r="C5" s="5"/>
      <c r="D5" s="5"/>
      <c r="E5" s="5"/>
      <c r="F5" s="5"/>
      <c r="G5" s="5"/>
      <c r="H5" s="5"/>
    </row>
    <row r="8" spans="1:8" ht="13.50" thickBot="1" customHeight="1">
      <c r="A8" s="6" t="s">
        <v>5</v>
      </c>
      <c r="B8" s="6"/>
      <c r="C8" s="6"/>
      <c r="D8" s="6" t="s">
        <v>6</v>
      </c>
      <c r="E8" s="6" t="s">
        <v>7</v>
      </c>
      <c r="F8" s="6" t="s">
        <v>8</v>
      </c>
      <c r="G8" s="6" t="s">
        <v>9</v>
      </c>
      <c r="H8" s="6" t="s">
        <v>10</v>
      </c>
    </row>
    <row r="9" spans="1:8" ht="13.50" thickBot="1" customHeight="1">
      <c r="A9" s="7" t="s">
        <v>11</v>
      </c>
      <c r="B9" s="7"/>
      <c r="C9" s="7"/>
      <c r="D9" s="7" t="s">
        <v>12</v>
      </c>
      <c r="E9" s="9">
        <v>0.035</v>
      </c>
      <c r="F9" s="11" t="s">
        <v>13</v>
      </c>
      <c r="G9" s="13">
        <v>68851</v>
      </c>
      <c r="H9" s="13">
        <f ca="1">ROUND(INDIRECT(ADDRESS(ROW()+(0), COLUMN()+(-3), 1))*INDIRECT(ADDRESS(ROW()+(0), COLUMN()+(-1), 1)), 2)</f>
        <v>2409.78</v>
      </c>
    </row>
    <row r="10" spans="1:8" ht="13.50" thickBot="1" customHeight="1">
      <c r="A10" s="14" t="s">
        <v>14</v>
      </c>
      <c r="B10" s="14"/>
      <c r="C10" s="14"/>
      <c r="D10" s="14" t="s">
        <v>15</v>
      </c>
      <c r="E10" s="15">
        <v>0.065</v>
      </c>
      <c r="F10" s="16" t="s">
        <v>16</v>
      </c>
      <c r="G10" s="17">
        <v>98973.3</v>
      </c>
      <c r="H10" s="17">
        <f ca="1">ROUND(INDIRECT(ADDRESS(ROW()+(0), COLUMN()+(-3), 1))*INDIRECT(ADDRESS(ROW()+(0), COLUMN()+(-1), 1)), 2)</f>
        <v>6433.26</v>
      </c>
    </row>
    <row r="11" spans="1:8" ht="13.50" thickBot="1" customHeight="1">
      <c r="A11" s="14" t="s">
        <v>17</v>
      </c>
      <c r="B11" s="14"/>
      <c r="C11" s="14"/>
      <c r="D11" s="14" t="s">
        <v>18</v>
      </c>
      <c r="E11" s="15">
        <v>5.465</v>
      </c>
      <c r="F11" s="16" t="s">
        <v>19</v>
      </c>
      <c r="G11" s="17">
        <v>577.99</v>
      </c>
      <c r="H11" s="17">
        <f ca="1">ROUND(INDIRECT(ADDRESS(ROW()+(0), COLUMN()+(-3), 1))*INDIRECT(ADDRESS(ROW()+(0), COLUMN()+(-1), 1)), 2)</f>
        <v>3158.72</v>
      </c>
    </row>
    <row r="12" spans="1:8" ht="13.50" thickBot="1" customHeight="1">
      <c r="A12" s="14" t="s">
        <v>20</v>
      </c>
      <c r="B12" s="14"/>
      <c r="C12" s="14"/>
      <c r="D12" s="14" t="s">
        <v>21</v>
      </c>
      <c r="E12" s="15">
        <v>5.465</v>
      </c>
      <c r="F12" s="16" t="s">
        <v>22</v>
      </c>
      <c r="G12" s="17">
        <v>421.81</v>
      </c>
      <c r="H12" s="17">
        <f ca="1">ROUND(INDIRECT(ADDRESS(ROW()+(0), COLUMN()+(-3), 1))*INDIRECT(ADDRESS(ROW()+(0), COLUMN()+(-1), 1)), 2)</f>
        <v>2305.19</v>
      </c>
    </row>
    <row r="13" spans="1:8" ht="13.50" thickBot="1" customHeight="1">
      <c r="A13" s="14" t="s">
        <v>23</v>
      </c>
      <c r="B13" s="14"/>
      <c r="C13" s="14"/>
      <c r="D13" s="18" t="s">
        <v>24</v>
      </c>
      <c r="E13" s="19">
        <v>5.902</v>
      </c>
      <c r="F13" s="20" t="s">
        <v>25</v>
      </c>
      <c r="G13" s="21">
        <v>335.4</v>
      </c>
      <c r="H13" s="21">
        <f ca="1">ROUND(INDIRECT(ADDRESS(ROW()+(0), COLUMN()+(-3), 1))*INDIRECT(ADDRESS(ROW()+(0), COLUMN()+(-1), 1)), 2)</f>
        <v>1979.53</v>
      </c>
    </row>
    <row r="14" spans="1:8" ht="13.50" thickBot="1" customHeight="1">
      <c r="A14" s="18"/>
      <c r="B14" s="18"/>
      <c r="C14" s="18"/>
      <c r="D14" s="5" t="s">
        <v>26</v>
      </c>
      <c r="E14" s="22">
        <v>2</v>
      </c>
      <c r="F14" s="23" t="s">
        <v>27</v>
      </c>
      <c r="G14" s="24">
        <f ca="1">ROUND(SUM(INDIRECT(ADDRESS(ROW()+(-1), COLUMN()+(1), 1)),INDIRECT(ADDRESS(ROW()+(-2), COLUMN()+(1), 1)),INDIRECT(ADDRESS(ROW()+(-3), COLUMN()+(1), 1)),INDIRECT(ADDRESS(ROW()+(-4), COLUMN()+(1), 1)),INDIRECT(ADDRESS(ROW()+(-5), COLUMN()+(1), 1))), 2)</f>
        <v>16286.5</v>
      </c>
      <c r="H14" s="24">
        <f ca="1">ROUND(INDIRECT(ADDRESS(ROW()+(0), COLUMN()+(-3), 1))*INDIRECT(ADDRESS(ROW()+(0), COLUMN()+(-1), 1))/100, 2)</f>
        <v>325.73</v>
      </c>
    </row>
    <row r="15" spans="1:8" ht="13.50" thickBot="1" customHeight="1">
      <c r="A15" s="25"/>
      <c r="B15" s="25"/>
      <c r="C15" s="25"/>
      <c r="D15" s="26"/>
      <c r="E15" s="26"/>
      <c r="F15" s="27"/>
      <c r="G15" s="28" t="s">
        <v>28</v>
      </c>
      <c r="H15" s="29">
        <f ca="1">ROUND(SUM(INDIRECT(ADDRESS(ROW()+(-1), COLUMN()+(0), 1)),INDIRECT(ADDRESS(ROW()+(-2), COLUMN()+(0), 1)),INDIRECT(ADDRESS(ROW()+(-3), COLUMN()+(0), 1)),INDIRECT(ADDRESS(ROW()+(-4), COLUMN()+(0), 1)),INDIRECT(ADDRESS(ROW()+(-5), COLUMN()+(0), 1)),INDIRECT(ADDRESS(ROW()+(-6), COLUMN()+(0), 1))), 2)</f>
        <v>16612.2</v>
      </c>
    </row>
  </sheetData>
  <mergeCells count="11">
    <mergeCell ref="A1:H1"/>
    <mergeCell ref="C3:H3"/>
    <mergeCell ref="A5:H5"/>
    <mergeCell ref="A8:C8"/>
    <mergeCell ref="A9:C9"/>
    <mergeCell ref="A10:C10"/>
    <mergeCell ref="A11:C11"/>
    <mergeCell ref="A12:C12"/>
    <mergeCell ref="A13:C13"/>
    <mergeCell ref="A14:C14"/>
    <mergeCell ref="A15:C15"/>
  </mergeCells>
  <pageMargins left="0.147638" right="0.147638" top="0.206693" bottom="0.206693" header="0.0" footer="0.0"/>
  <pageSetup paperSize="9" orientation="portrait"/>
  <rowBreaks count="0" manualBreakCount="0">
    </rowBreaks>
</worksheet>
</file>